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0035" activeTab="0"/>
  </bookViews>
  <sheets>
    <sheet name="Cowtan_global_land_digitized_t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<sst xmlns="http://schemas.openxmlformats.org/spreadsheetml/2006/main" count="17" uniqueCount="17">
  <si>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title</t>
  </si>
  <si>
    <t>start_date</t>
  </si>
  <si>
    <t>start_temperature</t>
  </si>
  <si>
    <t>end_date</t>
  </si>
  <si>
    <t>end_temperature</t>
  </si>
  <si>
    <t>warming</t>
  </si>
  <si>
    <t>ratio</t>
  </si>
  <si>
    <t>Unadjusted</t>
  </si>
  <si>
    <t>Adjusted</t>
  </si>
  <si>
    <t>Adjusted/Unadjusted</t>
  </si>
  <si>
    <t>adj_percentage</t>
  </si>
  <si>
    <t xml:space="preserve">Dates and temperatures were digitized with WebPlotDigitizer v3.6 from a screen-capture from Kevin Cowtan's video: </t>
  </si>
  <si>
    <t>http://sealevel.info/Cowtan_global_land_digitized_endpoints_annotated.png</t>
  </si>
  <si>
    <t>https://www.youtube.com/watch?v=qRFz8merXEA#t=229</t>
  </si>
  <si>
    <t>by Dave Burton, www.sealevel.info, 2015-02-05</t>
  </si>
  <si>
    <t xml:space="preserve">Adjustments increased warming by 34.868%       </t>
  </si>
  <si>
    <t>warming_per_century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</si>
</sst>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"/>
    <numFmt numFmtId="166" formatCode="0.00000"/>
    <numFmt numFmtId="167" formatCode="0.00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3" fillId="0" borderId="0" xfId="19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level.info/Cowtan_global_land_digitized_endpoints_annotated.png" TargetMode="External" /><Relationship Id="rId2" Type="http://schemas.openxmlformats.org/officeDocument/2006/relationships/hyperlink" Target="https://www.youtube.com/watch?v=qRFz8merXEA#t=229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5" sqref="A5"/>
    </sheetView>
  </sheetViews>
  <sheetFormatPr defaultColWidth="9.140625" defaultRowHeight="12.75"/>
  <cols>
    <col min="1" max="1" width="21.00390625" style="2" customWidth="1"/>
    <col min="2" max="2" width="11.140625" style="0" customWidth="1"/>
    <col min="3" max="3" width="17.8515625" style="0" customWidth="1"/>
    <col min="4" max="4" width="10.140625" style="0" customWidth="1"/>
    <col min="5" max="5" width="18.140625" style="0" customWidth="1"/>
    <col min="6" max="6" width="12.8515625" style="0" customWidth="1"/>
    <col min="7" max="7" width="22.7109375" style="0" customWidth="1"/>
    <col min="8" max="8" width="10.8515625" style="0" customWidth="1"/>
    <col min="9" max="9" width="16.00390625" style="0" customWidth="1"/>
  </cols>
  <sheetData>
    <row r="1" spans="1:9" s="1" customFormat="1" ht="12.75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16</v>
      </c>
      <c r="H1" s="6" t="s">
        <v>6</v>
      </c>
      <c r="I1" s="6" t="s">
        <v>10</v>
      </c>
    </row>
    <row r="2" spans="1:7" ht="12.75">
      <c r="A2" s="2" t="s">
        <v>7</v>
      </c>
      <c r="B2" s="3">
        <v>1900</v>
      </c>
      <c r="C2" s="4">
        <v>-0.0693548387096775</v>
      </c>
      <c r="D2" s="3">
        <v>2014</v>
      </c>
      <c r="E2" s="4">
        <v>0.788709677419354</v>
      </c>
      <c r="F2" s="4">
        <f>E2-C2</f>
        <v>0.8580645161290316</v>
      </c>
      <c r="G2" s="4">
        <f>100*F2/(D2-B2)</f>
        <v>0.7526881720430102</v>
      </c>
    </row>
    <row r="3" spans="1:7" ht="12.75">
      <c r="A3" s="2" t="s">
        <v>8</v>
      </c>
      <c r="B3" s="3">
        <v>1900</v>
      </c>
      <c r="C3" s="4">
        <v>-0.320564516129032</v>
      </c>
      <c r="D3" s="3">
        <v>2014</v>
      </c>
      <c r="E3" s="4">
        <v>0.836693548387096</v>
      </c>
      <c r="F3" s="4">
        <f>E3-C3</f>
        <v>1.157258064516128</v>
      </c>
      <c r="G3" s="4">
        <f>100*F3/(D3-B3)</f>
        <v>1.0151386530843227</v>
      </c>
    </row>
    <row r="4" spans="1:9" ht="12.75">
      <c r="A4" s="2" t="s">
        <v>9</v>
      </c>
      <c r="H4" s="5">
        <f>F3/F2</f>
        <v>1.3486842105263155</v>
      </c>
      <c r="I4" s="7">
        <f>H4-1</f>
        <v>0.3486842105263155</v>
      </c>
    </row>
    <row r="6" spans="1:9" s="10" customFormat="1" ht="12.75">
      <c r="A6" s="9" t="s">
        <v>15</v>
      </c>
      <c r="B6" s="9"/>
      <c r="C6" s="9"/>
      <c r="D6" s="9"/>
      <c r="E6" s="9"/>
      <c r="F6" s="9"/>
      <c r="G6" s="9"/>
      <c r="H6" s="9"/>
      <c r="I6" s="9"/>
    </row>
    <row r="8" spans="1:9" ht="12.75">
      <c r="A8" s="8" t="s">
        <v>11</v>
      </c>
      <c r="B8" s="8"/>
      <c r="C8" s="8"/>
      <c r="D8" s="8"/>
      <c r="E8" s="8"/>
      <c r="F8" s="8"/>
      <c r="G8" s="8"/>
      <c r="H8" s="8"/>
      <c r="I8" s="8"/>
    </row>
    <row r="9" spans="1:9" ht="12.75">
      <c r="A9" s="11" t="s">
        <v>12</v>
      </c>
      <c r="B9" s="8"/>
      <c r="C9" s="8"/>
      <c r="D9" s="8"/>
      <c r="E9" s="8"/>
      <c r="F9" s="8"/>
      <c r="G9" s="8"/>
      <c r="H9" s="8"/>
      <c r="I9" s="8"/>
    </row>
    <row r="10" spans="1:9" ht="12.75">
      <c r="A10" s="11" t="s">
        <v>13</v>
      </c>
      <c r="B10" s="8"/>
      <c r="C10" s="8"/>
      <c r="D10" s="8"/>
      <c r="E10" s="8"/>
      <c r="F10" s="8"/>
      <c r="G10" s="8"/>
      <c r="H10" s="8"/>
      <c r="I10" s="8"/>
    </row>
    <row r="11" spans="1:9" ht="12.75">
      <c r="A11" s="8" t="s">
        <v>14</v>
      </c>
      <c r="B11" s="8"/>
      <c r="C11" s="8"/>
      <c r="D11" s="8"/>
      <c r="E11" s="8"/>
      <c r="F11" s="8"/>
      <c r="G11" s="8"/>
      <c r="H11" s="8"/>
      <c r="I11" s="8"/>
    </row>
  </sheetData>
  <mergeCells count="5">
    <mergeCell ref="A11:I11"/>
    <mergeCell ref="A8:I8"/>
    <mergeCell ref="A6:I6"/>
    <mergeCell ref="A9:I9"/>
    <mergeCell ref="A10:I10"/>
  </mergeCells>
  <hyperlinks>
    <hyperlink ref="A9" r:id="rId1" display="http://sealevel.info/Cowtan_global_land_digitized_endpoints_annotated.png"/>
    <hyperlink ref="A10" r:id="rId2" display="https://www.youtube.com/watch?v=qRFz8merXEA#t=229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A. Burton</cp:lastModifiedBy>
  <dcterms:created xsi:type="dcterms:W3CDTF">2015-02-05T13:25:16Z</dcterms:created>
  <dcterms:modified xsi:type="dcterms:W3CDTF">2015-02-05T14:00:41Z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